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2005" sheetId="1" r:id="rId1"/>
  </sheets>
  <definedNames/>
  <calcPr fullCalcOnLoad="1"/>
</workbook>
</file>

<file path=xl/sharedStrings.xml><?xml version="1.0" encoding="utf-8"?>
<sst xmlns="http://schemas.openxmlformats.org/spreadsheetml/2006/main" count="101" uniqueCount="40">
  <si>
    <t xml:space="preserve">BHN </t>
  </si>
  <si>
    <t>Round</t>
  </si>
  <si>
    <t>Opposition</t>
  </si>
  <si>
    <t>Home/Away</t>
  </si>
  <si>
    <t>Result</t>
  </si>
  <si>
    <t>Goals</t>
  </si>
  <si>
    <t>Behinds</t>
  </si>
  <si>
    <t>Score</t>
  </si>
  <si>
    <t>Margin</t>
  </si>
  <si>
    <t>Albert Park</t>
  </si>
  <si>
    <t>Home</t>
  </si>
  <si>
    <t>BYE</t>
  </si>
  <si>
    <t>-</t>
  </si>
  <si>
    <t>St Marys</t>
  </si>
  <si>
    <t>Away</t>
  </si>
  <si>
    <t>Eltham</t>
  </si>
  <si>
    <t>Total Goals</t>
  </si>
  <si>
    <t>Total Behinds</t>
  </si>
  <si>
    <t>Points</t>
  </si>
  <si>
    <t>Accuracy</t>
  </si>
  <si>
    <t>Ladder</t>
  </si>
  <si>
    <t>Position</t>
  </si>
  <si>
    <t>Team</t>
  </si>
  <si>
    <t>Played</t>
  </si>
  <si>
    <t>Wins</t>
  </si>
  <si>
    <t>Loss</t>
  </si>
  <si>
    <t>For</t>
  </si>
  <si>
    <t>Agst</t>
  </si>
  <si>
    <t xml:space="preserve">% </t>
  </si>
  <si>
    <t>Pts</t>
  </si>
  <si>
    <t>Old Westbourne</t>
  </si>
  <si>
    <t>Win</t>
  </si>
  <si>
    <t>Mt Lilydale</t>
  </si>
  <si>
    <t>North Brunswick</t>
  </si>
  <si>
    <t>UHS-VU</t>
  </si>
  <si>
    <t>Werribee</t>
  </si>
  <si>
    <t>Bulleen Cobras</t>
  </si>
  <si>
    <t>Rupertswood</t>
  </si>
  <si>
    <t>Average Margin</t>
  </si>
  <si>
    <t>Old Westbourne played an ineligible player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</si>
</sst>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19" xfId="0" applyBorder="1" applyAlignment="1" quotePrefix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0" fillId="2" borderId="34" xfId="0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43" xfId="0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2" borderId="24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0" fontId="0" fillId="0" borderId="13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0" fontId="0" fillId="0" borderId="18" xfId="0" applyNumberFormat="1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24" xfId="0" applyNumberFormat="1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2" borderId="2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N15" sqref="N15"/>
    </sheetView>
  </sheetViews>
  <sheetFormatPr defaultColWidth="9.140625" defaultRowHeight="12.75"/>
  <cols>
    <col min="1" max="1" width="6.7109375" style="0" bestFit="1" customWidth="1"/>
    <col min="2" max="2" width="15.57421875" style="0" bestFit="1" customWidth="1"/>
    <col min="3" max="3" width="22.00390625" style="0" bestFit="1" customWidth="1"/>
    <col min="4" max="4" width="6.7109375" style="0" bestFit="1" customWidth="1"/>
    <col min="5" max="5" width="10.8515625" style="0" bestFit="1" customWidth="1"/>
    <col min="6" max="6" width="13.140625" style="0" bestFit="1" customWidth="1"/>
    <col min="7" max="7" width="6.57421875" style="0" bestFit="1" customWidth="1"/>
    <col min="8" max="8" width="10.8515625" style="0" bestFit="1" customWidth="1"/>
    <col min="9" max="9" width="13.140625" style="0" bestFit="1" customWidth="1"/>
    <col min="10" max="10" width="6.57421875" style="0" bestFit="1" customWidth="1"/>
    <col min="11" max="11" width="14.7109375" style="0" bestFit="1" customWidth="1"/>
    <col min="12" max="12" width="4.00390625" style="0" bestFit="1" customWidth="1"/>
    <col min="13" max="13" width="6.57421875" style="0" bestFit="1" customWidth="1"/>
    <col min="14" max="14" width="12.7109375" style="0" bestFit="1" customWidth="1"/>
    <col min="15" max="15" width="4.421875" style="0" bestFit="1" customWidth="1"/>
    <col min="16" max="16384" width="11.28125" style="0" customWidth="1"/>
  </cols>
  <sheetData>
    <row r="1" spans="1:10" s="4" customFormat="1" ht="13.5" thickBot="1">
      <c r="A1" s="1"/>
      <c r="B1" s="2"/>
      <c r="C1" s="2"/>
      <c r="D1" s="3"/>
      <c r="E1" s="75" t="s">
        <v>0</v>
      </c>
      <c r="F1" s="76"/>
      <c r="G1" s="77"/>
      <c r="H1" s="75" t="s">
        <v>2</v>
      </c>
      <c r="I1" s="76"/>
      <c r="J1" s="77"/>
    </row>
    <row r="2" spans="1:11" s="4" customFormat="1" ht="13.5" thickBot="1">
      <c r="A2" s="5" t="s">
        <v>1</v>
      </c>
      <c r="B2" s="6" t="s">
        <v>2</v>
      </c>
      <c r="C2" s="7" t="s">
        <v>3</v>
      </c>
      <c r="D2" s="8" t="s">
        <v>4</v>
      </c>
      <c r="E2" s="5" t="s">
        <v>5</v>
      </c>
      <c r="F2" s="6" t="s">
        <v>6</v>
      </c>
      <c r="G2" s="7" t="s">
        <v>7</v>
      </c>
      <c r="H2" s="9" t="s">
        <v>5</v>
      </c>
      <c r="I2" s="6" t="s">
        <v>6</v>
      </c>
      <c r="J2" s="10" t="s">
        <v>7</v>
      </c>
      <c r="K2" s="8" t="s">
        <v>8</v>
      </c>
    </row>
    <row r="3" spans="1:14" ht="12.75">
      <c r="A3" s="11">
        <v>1</v>
      </c>
      <c r="B3" s="12" t="s">
        <v>30</v>
      </c>
      <c r="C3" s="13" t="s">
        <v>14</v>
      </c>
      <c r="D3" s="14" t="s">
        <v>31</v>
      </c>
      <c r="E3" s="11">
        <v>0</v>
      </c>
      <c r="F3" s="15">
        <v>0</v>
      </c>
      <c r="G3" s="13">
        <f>(E3*6)+F3</f>
        <v>0</v>
      </c>
      <c r="H3" s="16">
        <v>0</v>
      </c>
      <c r="I3" s="15">
        <v>0</v>
      </c>
      <c r="J3" s="17">
        <f>(H3*6)+I3</f>
        <v>0</v>
      </c>
      <c r="K3" s="14">
        <f>G3-J3</f>
        <v>0</v>
      </c>
      <c r="L3" s="74" t="s">
        <v>39</v>
      </c>
      <c r="M3" s="4"/>
      <c r="N3" s="4"/>
    </row>
    <row r="4" spans="1:14" ht="12.75">
      <c r="A4" s="18">
        <f>A3+1</f>
        <v>2</v>
      </c>
      <c r="B4" s="19" t="s">
        <v>32</v>
      </c>
      <c r="C4" s="13" t="s">
        <v>10</v>
      </c>
      <c r="D4" s="20" t="s">
        <v>25</v>
      </c>
      <c r="E4" s="21">
        <v>14</v>
      </c>
      <c r="F4" s="22">
        <v>5</v>
      </c>
      <c r="G4" s="13">
        <f>(E4*6)+F4</f>
        <v>89</v>
      </c>
      <c r="H4" s="23">
        <v>20</v>
      </c>
      <c r="I4" s="22">
        <v>27</v>
      </c>
      <c r="J4" s="17">
        <f>(H4*6)+I4</f>
        <v>147</v>
      </c>
      <c r="K4" s="20">
        <f>G4-J4</f>
        <v>-58</v>
      </c>
      <c r="M4" s="4"/>
      <c r="N4" s="4"/>
    </row>
    <row r="5" spans="1:14" ht="12.75">
      <c r="A5" s="18">
        <f aca="true" t="shared" si="0" ref="A5:A16">A4+1</f>
        <v>3</v>
      </c>
      <c r="B5" s="19" t="s">
        <v>33</v>
      </c>
      <c r="C5" s="13" t="s">
        <v>14</v>
      </c>
      <c r="D5" s="20" t="s">
        <v>25</v>
      </c>
      <c r="E5" s="18">
        <v>17</v>
      </c>
      <c r="F5" s="24">
        <v>9</v>
      </c>
      <c r="G5" s="13">
        <f>(E5*6)+F5</f>
        <v>111</v>
      </c>
      <c r="H5" s="25">
        <v>20</v>
      </c>
      <c r="I5" s="24">
        <v>12</v>
      </c>
      <c r="J5" s="17">
        <f>(H5*6)+I5</f>
        <v>132</v>
      </c>
      <c r="K5" s="20">
        <f>G5-J5</f>
        <v>-21</v>
      </c>
      <c r="M5" s="4"/>
      <c r="N5" s="4"/>
    </row>
    <row r="6" spans="1:14" ht="12.75">
      <c r="A6" s="18">
        <f t="shared" si="0"/>
        <v>4</v>
      </c>
      <c r="B6" s="19" t="s">
        <v>11</v>
      </c>
      <c r="C6" s="13" t="s">
        <v>11</v>
      </c>
      <c r="D6" s="20" t="s">
        <v>11</v>
      </c>
      <c r="E6" s="18" t="s">
        <v>12</v>
      </c>
      <c r="F6" s="4" t="s">
        <v>12</v>
      </c>
      <c r="G6" s="13" t="s">
        <v>12</v>
      </c>
      <c r="H6" s="25" t="s">
        <v>12</v>
      </c>
      <c r="I6" s="4" t="s">
        <v>12</v>
      </c>
      <c r="J6" s="17" t="s">
        <v>12</v>
      </c>
      <c r="K6" s="20" t="s">
        <v>12</v>
      </c>
      <c r="M6" s="4"/>
      <c r="N6" s="4"/>
    </row>
    <row r="7" spans="1:14" ht="12.75">
      <c r="A7" s="18">
        <f t="shared" si="0"/>
        <v>5</v>
      </c>
      <c r="B7" s="19" t="s">
        <v>34</v>
      </c>
      <c r="C7" s="26" t="s">
        <v>14</v>
      </c>
      <c r="D7" s="20" t="s">
        <v>25</v>
      </c>
      <c r="E7" s="18">
        <v>14</v>
      </c>
      <c r="F7" s="24">
        <v>17</v>
      </c>
      <c r="G7" s="13">
        <f aca="true" t="shared" si="1" ref="G7:G20">(E7*6)+F7</f>
        <v>101</v>
      </c>
      <c r="H7" s="25">
        <v>17</v>
      </c>
      <c r="I7" s="24">
        <v>13</v>
      </c>
      <c r="J7" s="17">
        <f aca="true" t="shared" si="2" ref="J7:J20">(H7*6)+I7</f>
        <v>115</v>
      </c>
      <c r="K7" s="20">
        <f aca="true" t="shared" si="3" ref="K7:K20">G7-J7</f>
        <v>-14</v>
      </c>
      <c r="M7" s="4"/>
      <c r="N7" s="4"/>
    </row>
    <row r="8" spans="1:14" ht="12.75">
      <c r="A8" s="18">
        <f t="shared" si="0"/>
        <v>6</v>
      </c>
      <c r="B8" s="19" t="s">
        <v>35</v>
      </c>
      <c r="C8" s="13" t="s">
        <v>10</v>
      </c>
      <c r="D8" s="20" t="s">
        <v>25</v>
      </c>
      <c r="E8" s="18">
        <v>5</v>
      </c>
      <c r="F8" s="24">
        <v>6</v>
      </c>
      <c r="G8" s="13">
        <f t="shared" si="1"/>
        <v>36</v>
      </c>
      <c r="H8" s="25">
        <v>22</v>
      </c>
      <c r="I8" s="24">
        <v>17</v>
      </c>
      <c r="J8" s="17">
        <f t="shared" si="2"/>
        <v>149</v>
      </c>
      <c r="K8" s="20">
        <f t="shared" si="3"/>
        <v>-113</v>
      </c>
      <c r="M8" s="4"/>
      <c r="N8" s="4"/>
    </row>
    <row r="9" spans="1:14" ht="12.75">
      <c r="A9" s="18">
        <f t="shared" si="0"/>
        <v>7</v>
      </c>
      <c r="B9" s="19" t="s">
        <v>36</v>
      </c>
      <c r="C9" s="13" t="s">
        <v>14</v>
      </c>
      <c r="D9" s="20" t="s">
        <v>25</v>
      </c>
      <c r="E9" s="18">
        <v>8</v>
      </c>
      <c r="F9" s="24">
        <v>18</v>
      </c>
      <c r="G9" s="13">
        <f t="shared" si="1"/>
        <v>66</v>
      </c>
      <c r="H9" s="25">
        <v>10</v>
      </c>
      <c r="I9" s="24">
        <v>9</v>
      </c>
      <c r="J9" s="17">
        <f t="shared" si="2"/>
        <v>69</v>
      </c>
      <c r="K9" s="20">
        <f t="shared" si="3"/>
        <v>-3</v>
      </c>
      <c r="M9" s="4"/>
      <c r="N9" s="4"/>
    </row>
    <row r="10" spans="1:14" ht="12.75">
      <c r="A10" s="18">
        <f t="shared" si="0"/>
        <v>8</v>
      </c>
      <c r="B10" s="19" t="s">
        <v>37</v>
      </c>
      <c r="C10" s="13" t="s">
        <v>10</v>
      </c>
      <c r="D10" s="20" t="s">
        <v>25</v>
      </c>
      <c r="E10" s="18">
        <v>15</v>
      </c>
      <c r="F10" s="24">
        <v>5</v>
      </c>
      <c r="G10" s="13">
        <f t="shared" si="1"/>
        <v>95</v>
      </c>
      <c r="H10" s="25">
        <v>24</v>
      </c>
      <c r="I10" s="24">
        <v>24</v>
      </c>
      <c r="J10" s="17">
        <f t="shared" si="2"/>
        <v>168</v>
      </c>
      <c r="K10" s="20">
        <f t="shared" si="3"/>
        <v>-73</v>
      </c>
      <c r="M10" s="4"/>
      <c r="N10" s="4"/>
    </row>
    <row r="11" spans="1:14" ht="12.75">
      <c r="A11" s="18">
        <f t="shared" si="0"/>
        <v>9</v>
      </c>
      <c r="B11" s="19" t="s">
        <v>9</v>
      </c>
      <c r="C11" s="13" t="s">
        <v>14</v>
      </c>
      <c r="D11" s="20" t="s">
        <v>25</v>
      </c>
      <c r="E11" s="18">
        <v>8</v>
      </c>
      <c r="F11" s="24">
        <v>5</v>
      </c>
      <c r="G11" s="13">
        <f t="shared" si="1"/>
        <v>53</v>
      </c>
      <c r="H11" s="25">
        <v>37</v>
      </c>
      <c r="I11" s="24">
        <v>18</v>
      </c>
      <c r="J11" s="17">
        <f t="shared" si="2"/>
        <v>240</v>
      </c>
      <c r="K11" s="20">
        <f t="shared" si="3"/>
        <v>-187</v>
      </c>
      <c r="M11" s="4"/>
      <c r="N11" s="4"/>
    </row>
    <row r="12" spans="1:14" ht="12.75">
      <c r="A12" s="18">
        <f t="shared" si="0"/>
        <v>10</v>
      </c>
      <c r="B12" s="19" t="s">
        <v>15</v>
      </c>
      <c r="C12" s="13" t="s">
        <v>10</v>
      </c>
      <c r="D12" s="20" t="s">
        <v>25</v>
      </c>
      <c r="E12" s="18">
        <v>13</v>
      </c>
      <c r="F12" s="24">
        <v>22</v>
      </c>
      <c r="G12" s="13">
        <f t="shared" si="1"/>
        <v>100</v>
      </c>
      <c r="H12" s="25">
        <v>18</v>
      </c>
      <c r="I12" s="24">
        <v>10</v>
      </c>
      <c r="J12" s="17">
        <f t="shared" si="2"/>
        <v>118</v>
      </c>
      <c r="K12" s="20">
        <f t="shared" si="3"/>
        <v>-18</v>
      </c>
      <c r="M12" s="4"/>
      <c r="N12" s="4"/>
    </row>
    <row r="13" spans="1:14" ht="12.75">
      <c r="A13" s="18">
        <f t="shared" si="0"/>
        <v>11</v>
      </c>
      <c r="B13" s="19" t="s">
        <v>13</v>
      </c>
      <c r="C13" s="13" t="s">
        <v>14</v>
      </c>
      <c r="D13" s="20" t="s">
        <v>25</v>
      </c>
      <c r="E13" s="21">
        <v>7</v>
      </c>
      <c r="F13" s="22">
        <v>14</v>
      </c>
      <c r="G13" s="13">
        <f t="shared" si="1"/>
        <v>56</v>
      </c>
      <c r="H13" s="21">
        <v>28</v>
      </c>
      <c r="I13" s="22">
        <v>20</v>
      </c>
      <c r="J13" s="17">
        <f t="shared" si="2"/>
        <v>188</v>
      </c>
      <c r="K13" s="20">
        <f t="shared" si="3"/>
        <v>-132</v>
      </c>
      <c r="M13" s="4"/>
      <c r="N13" s="4"/>
    </row>
    <row r="14" spans="1:16" ht="12.75">
      <c r="A14" s="18">
        <f t="shared" si="0"/>
        <v>12</v>
      </c>
      <c r="B14" s="19" t="s">
        <v>30</v>
      </c>
      <c r="C14" s="13" t="s">
        <v>10</v>
      </c>
      <c r="D14" s="20" t="s">
        <v>31</v>
      </c>
      <c r="E14" s="27">
        <v>14</v>
      </c>
      <c r="F14" s="28">
        <v>16</v>
      </c>
      <c r="G14" s="13">
        <f t="shared" si="1"/>
        <v>100</v>
      </c>
      <c r="H14" s="21">
        <v>11</v>
      </c>
      <c r="I14" s="28">
        <v>12</v>
      </c>
      <c r="J14" s="17">
        <f t="shared" si="2"/>
        <v>78</v>
      </c>
      <c r="K14" s="20">
        <f t="shared" si="3"/>
        <v>22</v>
      </c>
      <c r="M14" s="4"/>
      <c r="N14" s="4"/>
      <c r="P14" s="29"/>
    </row>
    <row r="15" spans="1:14" ht="12.75">
      <c r="A15" s="18">
        <f>A14+1</f>
        <v>13</v>
      </c>
      <c r="B15" s="19" t="s">
        <v>32</v>
      </c>
      <c r="C15" s="13" t="s">
        <v>14</v>
      </c>
      <c r="D15" s="20" t="s">
        <v>25</v>
      </c>
      <c r="E15" s="18">
        <v>4</v>
      </c>
      <c r="F15" s="24">
        <v>11</v>
      </c>
      <c r="G15" s="13">
        <f t="shared" si="1"/>
        <v>35</v>
      </c>
      <c r="H15" s="25">
        <v>17</v>
      </c>
      <c r="I15" s="24">
        <v>18</v>
      </c>
      <c r="J15" s="17">
        <f t="shared" si="2"/>
        <v>120</v>
      </c>
      <c r="K15" s="20">
        <f t="shared" si="3"/>
        <v>-85</v>
      </c>
      <c r="M15" s="4"/>
      <c r="N15" s="4"/>
    </row>
    <row r="16" spans="1:14" ht="12.75">
      <c r="A16" s="18">
        <f t="shared" si="0"/>
        <v>14</v>
      </c>
      <c r="B16" s="19" t="s">
        <v>33</v>
      </c>
      <c r="C16" s="13" t="s">
        <v>10</v>
      </c>
      <c r="D16" s="20" t="s">
        <v>25</v>
      </c>
      <c r="E16" s="18">
        <v>11</v>
      </c>
      <c r="F16" s="24">
        <v>10</v>
      </c>
      <c r="G16" s="13">
        <f t="shared" si="1"/>
        <v>76</v>
      </c>
      <c r="H16" s="25">
        <v>16</v>
      </c>
      <c r="I16" s="24">
        <v>19</v>
      </c>
      <c r="J16" s="17">
        <f t="shared" si="2"/>
        <v>115</v>
      </c>
      <c r="K16" s="20">
        <f t="shared" si="3"/>
        <v>-39</v>
      </c>
      <c r="M16" s="4"/>
      <c r="N16" s="4"/>
    </row>
    <row r="17" spans="1:14" ht="12.75">
      <c r="A17" s="18">
        <f>A16+1</f>
        <v>15</v>
      </c>
      <c r="B17" s="19" t="s">
        <v>11</v>
      </c>
      <c r="C17" s="13" t="s">
        <v>11</v>
      </c>
      <c r="D17" s="20" t="s">
        <v>11</v>
      </c>
      <c r="E17" s="18" t="s">
        <v>12</v>
      </c>
      <c r="F17" s="4" t="s">
        <v>12</v>
      </c>
      <c r="G17" s="13" t="s">
        <v>12</v>
      </c>
      <c r="H17" s="25" t="s">
        <v>12</v>
      </c>
      <c r="I17" s="4" t="s">
        <v>12</v>
      </c>
      <c r="J17" s="17" t="s">
        <v>12</v>
      </c>
      <c r="K17" s="20" t="s">
        <v>12</v>
      </c>
      <c r="M17" s="4"/>
      <c r="N17" s="4"/>
    </row>
    <row r="18" spans="1:14" ht="12.75">
      <c r="A18" s="18">
        <f>A17+1</f>
        <v>16</v>
      </c>
      <c r="B18" s="19" t="s">
        <v>34</v>
      </c>
      <c r="C18" s="13" t="s">
        <v>10</v>
      </c>
      <c r="D18" s="20" t="s">
        <v>25</v>
      </c>
      <c r="E18" s="18">
        <v>15</v>
      </c>
      <c r="F18" s="24">
        <v>15</v>
      </c>
      <c r="G18" s="13">
        <f t="shared" si="1"/>
        <v>105</v>
      </c>
      <c r="H18" s="25">
        <v>20</v>
      </c>
      <c r="I18" s="24">
        <v>15</v>
      </c>
      <c r="J18" s="17">
        <f t="shared" si="2"/>
        <v>135</v>
      </c>
      <c r="K18" s="20">
        <f t="shared" si="3"/>
        <v>-30</v>
      </c>
      <c r="M18" s="4"/>
      <c r="N18" s="4"/>
    </row>
    <row r="19" spans="1:14" ht="12.75">
      <c r="A19" s="18">
        <f>A18+1</f>
        <v>17</v>
      </c>
      <c r="B19" s="19" t="s">
        <v>35</v>
      </c>
      <c r="C19" s="13" t="s">
        <v>14</v>
      </c>
      <c r="D19" s="20" t="s">
        <v>25</v>
      </c>
      <c r="E19" s="18">
        <v>2</v>
      </c>
      <c r="F19" s="24">
        <v>4</v>
      </c>
      <c r="G19" s="13">
        <f t="shared" si="1"/>
        <v>16</v>
      </c>
      <c r="H19" s="25">
        <v>33</v>
      </c>
      <c r="I19" s="24">
        <v>13</v>
      </c>
      <c r="J19" s="17">
        <f t="shared" si="2"/>
        <v>211</v>
      </c>
      <c r="K19" s="20">
        <f t="shared" si="3"/>
        <v>-195</v>
      </c>
      <c r="M19" s="4"/>
      <c r="N19" s="4"/>
    </row>
    <row r="20" spans="1:14" ht="13.5" thickBot="1">
      <c r="A20" s="30">
        <v>18</v>
      </c>
      <c r="B20" s="31" t="s">
        <v>36</v>
      </c>
      <c r="C20" s="32" t="s">
        <v>10</v>
      </c>
      <c r="D20" s="33" t="s">
        <v>25</v>
      </c>
      <c r="E20" s="34">
        <v>14</v>
      </c>
      <c r="F20" s="35">
        <v>17</v>
      </c>
      <c r="G20" s="36">
        <f t="shared" si="1"/>
        <v>101</v>
      </c>
      <c r="H20" s="37">
        <v>15</v>
      </c>
      <c r="I20" s="35">
        <v>15</v>
      </c>
      <c r="J20" s="38">
        <f t="shared" si="2"/>
        <v>105</v>
      </c>
      <c r="K20" s="55">
        <f t="shared" si="3"/>
        <v>-4</v>
      </c>
      <c r="M20" s="4"/>
      <c r="N20" s="4"/>
    </row>
    <row r="21" spans="5:11" ht="12.75">
      <c r="E21" s="39" t="s">
        <v>16</v>
      </c>
      <c r="F21" s="40" t="s">
        <v>17</v>
      </c>
      <c r="G21" s="78" t="s">
        <v>18</v>
      </c>
      <c r="H21" s="39" t="s">
        <v>16</v>
      </c>
      <c r="I21" s="40" t="s">
        <v>17</v>
      </c>
      <c r="J21" s="41" t="s">
        <v>18</v>
      </c>
      <c r="K21" s="56" t="s">
        <v>38</v>
      </c>
    </row>
    <row r="22" spans="3:11" ht="12.75">
      <c r="C22" s="79"/>
      <c r="E22" s="80">
        <f aca="true" t="shared" si="4" ref="E22:J22">SUM(E3:E5)+SUM(E7:E16)+SUM(E18:E20)</f>
        <v>161</v>
      </c>
      <c r="F22" s="42">
        <f t="shared" si="4"/>
        <v>174</v>
      </c>
      <c r="G22" s="81">
        <f t="shared" si="4"/>
        <v>1140</v>
      </c>
      <c r="H22" s="80">
        <f t="shared" si="4"/>
        <v>308</v>
      </c>
      <c r="I22" s="28">
        <f t="shared" si="4"/>
        <v>242</v>
      </c>
      <c r="J22" s="82">
        <f t="shared" si="4"/>
        <v>2090</v>
      </c>
      <c r="K22" s="57">
        <f>SUM(K3:K20)/16</f>
        <v>-59.375</v>
      </c>
    </row>
    <row r="23" spans="5:11" ht="13.5" thickBot="1">
      <c r="E23" s="43" t="s">
        <v>19</v>
      </c>
      <c r="F23" s="44">
        <f>E22/(E22+F22)</f>
        <v>0.48059701492537316</v>
      </c>
      <c r="G23" s="83"/>
      <c r="H23" s="43" t="s">
        <v>19</v>
      </c>
      <c r="I23" s="44">
        <f>H22/(H22+I22)</f>
        <v>0.56</v>
      </c>
      <c r="J23" s="45"/>
      <c r="K23" s="58"/>
    </row>
    <row r="24" ht="13.5" thickBot="1"/>
    <row r="25" ht="13.5" thickBot="1">
      <c r="B25" s="46" t="s">
        <v>20</v>
      </c>
    </row>
    <row r="26" spans="2:10" ht="13.5" thickBot="1">
      <c r="B26" s="47" t="s">
        <v>21</v>
      </c>
      <c r="C26" s="48" t="s">
        <v>22</v>
      </c>
      <c r="D26" s="49" t="s">
        <v>23</v>
      </c>
      <c r="E26" s="8" t="s">
        <v>24</v>
      </c>
      <c r="F26" s="49" t="s">
        <v>25</v>
      </c>
      <c r="G26" s="8" t="s">
        <v>26</v>
      </c>
      <c r="H26" s="49" t="s">
        <v>27</v>
      </c>
      <c r="I26" s="8" t="s">
        <v>28</v>
      </c>
      <c r="J26" s="50" t="s">
        <v>29</v>
      </c>
    </row>
    <row r="27" spans="2:10" ht="12.75">
      <c r="B27" s="53">
        <v>1</v>
      </c>
      <c r="C27" s="59"/>
      <c r="D27" s="60"/>
      <c r="E27" s="61"/>
      <c r="F27" s="60"/>
      <c r="G27" s="61"/>
      <c r="H27" s="60"/>
      <c r="I27" s="62" t="e">
        <f>G27/H27</f>
        <v>#DIV/0!</v>
      </c>
      <c r="J27" s="63"/>
    </row>
    <row r="28" spans="2:10" ht="12.75">
      <c r="B28" s="52">
        <v>2</v>
      </c>
      <c r="C28" s="64"/>
      <c r="D28" s="65"/>
      <c r="E28" s="66"/>
      <c r="F28" s="65"/>
      <c r="G28" s="66"/>
      <c r="H28" s="65"/>
      <c r="I28" s="67" t="e">
        <f>G28/H28</f>
        <v>#DIV/0!</v>
      </c>
      <c r="J28" s="68"/>
    </row>
    <row r="29" spans="2:10" ht="12.75">
      <c r="B29" s="52">
        <v>3</v>
      </c>
      <c r="C29" s="64"/>
      <c r="D29" s="65"/>
      <c r="E29" s="66"/>
      <c r="F29" s="65"/>
      <c r="G29" s="66"/>
      <c r="H29" s="65"/>
      <c r="I29" s="67" t="e">
        <f aca="true" t="shared" si="5" ref="I29:I35">G29/H29</f>
        <v>#DIV/0!</v>
      </c>
      <c r="J29" s="68"/>
    </row>
    <row r="30" spans="2:10" ht="12.75">
      <c r="B30" s="52">
        <v>4</v>
      </c>
      <c r="C30" s="64"/>
      <c r="D30" s="65"/>
      <c r="E30" s="66"/>
      <c r="F30" s="65"/>
      <c r="G30" s="66"/>
      <c r="H30" s="65"/>
      <c r="I30" s="67" t="e">
        <f t="shared" si="5"/>
        <v>#DIV/0!</v>
      </c>
      <c r="J30" s="68"/>
    </row>
    <row r="31" spans="2:10" ht="12.75">
      <c r="B31" s="52">
        <v>5</v>
      </c>
      <c r="C31" s="64"/>
      <c r="D31" s="65"/>
      <c r="E31" s="66"/>
      <c r="F31" s="65"/>
      <c r="G31" s="66"/>
      <c r="H31" s="65"/>
      <c r="I31" s="67" t="e">
        <f t="shared" si="5"/>
        <v>#DIV/0!</v>
      </c>
      <c r="J31" s="68"/>
    </row>
    <row r="32" spans="2:10" ht="12.75">
      <c r="B32" s="52">
        <v>6</v>
      </c>
      <c r="C32" s="64"/>
      <c r="D32" s="65"/>
      <c r="E32" s="66"/>
      <c r="F32" s="65"/>
      <c r="G32" s="66"/>
      <c r="H32" s="65"/>
      <c r="I32" s="67" t="e">
        <f t="shared" si="5"/>
        <v>#DIV/0!</v>
      </c>
      <c r="J32" s="68"/>
    </row>
    <row r="33" spans="2:10" ht="12.75">
      <c r="B33" s="52">
        <v>7</v>
      </c>
      <c r="C33" s="64"/>
      <c r="D33" s="65"/>
      <c r="E33" s="66"/>
      <c r="F33" s="65"/>
      <c r="G33" s="66"/>
      <c r="H33" s="65"/>
      <c r="I33" s="67" t="e">
        <f t="shared" si="5"/>
        <v>#DIV/0!</v>
      </c>
      <c r="J33" s="68"/>
    </row>
    <row r="34" spans="2:10" ht="12.75">
      <c r="B34" s="52">
        <v>8</v>
      </c>
      <c r="C34" s="64"/>
      <c r="D34" s="65"/>
      <c r="E34" s="66"/>
      <c r="F34" s="65"/>
      <c r="G34" s="66"/>
      <c r="H34" s="65"/>
      <c r="I34" s="67" t="e">
        <f t="shared" si="5"/>
        <v>#DIV/0!</v>
      </c>
      <c r="J34" s="68"/>
    </row>
    <row r="35" spans="2:10" ht="13.5" thickBot="1">
      <c r="B35" s="54">
        <v>9</v>
      </c>
      <c r="C35" s="69"/>
      <c r="D35" s="70"/>
      <c r="E35" s="71"/>
      <c r="F35" s="70"/>
      <c r="G35" s="71"/>
      <c r="H35" s="70"/>
      <c r="I35" s="72" t="e">
        <f t="shared" si="5"/>
        <v>#DIV/0!</v>
      </c>
      <c r="J35" s="73"/>
    </row>
    <row r="38" spans="3:9" ht="12.75">
      <c r="C38" s="4"/>
      <c r="D38" s="4"/>
      <c r="E38" s="4"/>
      <c r="F38" s="4"/>
      <c r="G38" s="4"/>
      <c r="H38" s="51"/>
      <c r="I38" s="4"/>
    </row>
  </sheetData>
  <mergeCells count="2">
    <mergeCell ref="H1:J1"/>
    <mergeCell ref="E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IBM_USER</cp:lastModifiedBy>
  <dcterms:created xsi:type="dcterms:W3CDTF">1996-10-14T23:33:28Z</dcterms:created>
  <dcterms:modified xsi:type="dcterms:W3CDTF">2009-09-08T01:13:31Z</dcterms:modified>
  <cp:category/>
  <cp:version/>
  <cp:contentType/>
  <cp:contentStatus/>
</cp:coreProperties>
</file>